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dor\Downloads\ITPEES\ITPEES_2\OBRAS\"/>
    </mc:Choice>
  </mc:AlternateContent>
  <xr:revisionPtr revIDLastSave="0" documentId="13_ncr:1_{FB4122C0-A8D8-45DD-8331-87C9B3653BE5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Dados Gerais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P8" i="1"/>
  <c r="P15" i="1"/>
  <c r="P16" i="1"/>
  <c r="P10" i="1"/>
  <c r="P11" i="1"/>
  <c r="P12" i="1"/>
  <c r="P14" i="1"/>
  <c r="P6" i="1"/>
  <c r="P7" i="1"/>
  <c r="P13" i="1"/>
  <c r="O11" i="1"/>
  <c r="O10" i="1"/>
  <c r="O8" i="1" l="1"/>
  <c r="O12" i="1"/>
  <c r="O14" i="1"/>
  <c r="O6" i="1"/>
  <c r="O7" i="1"/>
  <c r="O9" i="1" l="1"/>
  <c r="O16" i="1"/>
  <c r="O15" i="1"/>
  <c r="O13" i="1"/>
</calcChain>
</file>

<file path=xl/sharedStrings.xml><?xml version="1.0" encoding="utf-8"?>
<sst xmlns="http://schemas.openxmlformats.org/spreadsheetml/2006/main" count="99" uniqueCount="60">
  <si>
    <t>ACOMPANHAMENTO DE CONTRATO DE OBRAS - SEMOBI</t>
  </si>
  <si>
    <t>Nº</t>
  </si>
  <si>
    <t>CONTRATO</t>
  </si>
  <si>
    <t>DATA DE ASSINATURA</t>
  </si>
  <si>
    <t>VALOR DO CONTRATO</t>
  </si>
  <si>
    <t>ETAPAS</t>
  </si>
  <si>
    <t>DATA DE INÍCIO</t>
  </si>
  <si>
    <t>STATUS DA OBRA</t>
  </si>
  <si>
    <t>DATA PREVISTA PARA CONCLUSÃO</t>
  </si>
  <si>
    <t>DATA EFETIVA DE CONCLUSÃO
(Se houver)</t>
  </si>
  <si>
    <t>Projeto</t>
  </si>
  <si>
    <t>Execução</t>
  </si>
  <si>
    <t>PERCENTUAL CONCLUÍDO</t>
  </si>
  <si>
    <t>Físico</t>
  </si>
  <si>
    <t>Em Andamento</t>
  </si>
  <si>
    <t>Concluído</t>
  </si>
  <si>
    <t>CONTRATADA</t>
  </si>
  <si>
    <t>CONSÓRCIO CORREDOR NOVA LINDENBERG</t>
  </si>
  <si>
    <t>OBJETO</t>
  </si>
  <si>
    <t>ÚLTIMA ATUALIZAÇÃO:</t>
  </si>
  <si>
    <t>R$ P0</t>
  </si>
  <si>
    <t>R$ REAJUSTE</t>
  </si>
  <si>
    <t>Financeiro - Acumulado</t>
  </si>
  <si>
    <t>%</t>
  </si>
  <si>
    <t>2026.000001.35101.01</t>
  </si>
  <si>
    <t xml:space="preserve">2025.000005.35101.01 </t>
  </si>
  <si>
    <t>CONSÓRCIO AQUA VITÓRIA</t>
  </si>
  <si>
    <t>ATA PARA EXECUÇÃO DE OBRAS CIVIS DE ENGENHARIA VOLTADAS À IMPLANTAÇÃO DE EDIFICAÇÕES MODULARES PADRONIZADAS</t>
  </si>
  <si>
    <t>REVEN CONSTRUTORA LTDA</t>
  </si>
  <si>
    <t>OS não emitida</t>
  </si>
  <si>
    <t>-</t>
  </si>
  <si>
    <t>2024.000007.35101.01</t>
  </si>
  <si>
    <t>CONSORCIO CACHOEIRO –
RA</t>
  </si>
  <si>
    <t>Concluída</t>
  </si>
  <si>
    <t>Encerramento do Contrato</t>
  </si>
  <si>
    <t>AMF ENGENHARIA E SERVIÇOS LTDA</t>
  </si>
  <si>
    <t xml:space="preserve">CONSTRUTORA FERREIRA SANTOS LTDA </t>
  </si>
  <si>
    <t xml:space="preserve">CONSÓRCIO FERREIRA GUEDES / METALVIX </t>
  </si>
  <si>
    <t xml:space="preserve">CONSÓRCIO TREVO DE CARAPINA </t>
  </si>
  <si>
    <t>013/2020</t>
  </si>
  <si>
    <t>010/2020</t>
  </si>
  <si>
    <t>006/2021</t>
  </si>
  <si>
    <t>Em andamento</t>
  </si>
  <si>
    <t>2024.000011.35101.00 (vigência 2025-2026 - prorrogada pelo 1º termo aditivo)</t>
  </si>
  <si>
    <t>2025.000017.35101.01 (vigência 2025-2026)</t>
  </si>
  <si>
    <t>2024.000011.35101.01 (vigência 2024-2025)</t>
  </si>
  <si>
    <t>2024.000011.35101.01 (vigência 2026-2027 - prorrogada pelo 3º termo aditivo)</t>
  </si>
  <si>
    <t>ADITIVOS E REEQULÍBRIOS</t>
  </si>
  <si>
    <t>TOTAL DE ADITIVOS</t>
  </si>
  <si>
    <t>TOTAL DE REEQUILÍBRIOS</t>
  </si>
  <si>
    <t>VALOR ATUAL DO CONTRATO
+
REAJUSTE PAGO
+
ADITIVOS E REEQUILÍBRIOS</t>
  </si>
  <si>
    <t>EXECUÇÃO DAS OBRAS DOS QUATRO NOVOS PONTOS DE EMBARQUE E DESEMBARQUE DE PASSAGEIROS DO SISTEMA DE TRANSPORTE AQUAVIÁRIO DA BAÍA DE VITÓRIA</t>
  </si>
  <si>
    <t>ATA PARA EXECUTAR SERVIÇOS COMUNS DE ENGENHARIA RELATIVOS À DEMOLIÇÃO, CONSERTO, OPERAÇÃO, CONSERVAÇÃO, REPARAÇÃO, ADAPTAÇÃO E MANUTENÇÃO PREDIAL, DE ACORDO COM A TABELA REFERENCIAL DO SINAPI</t>
  </si>
  <si>
    <t>ATA PARA REALIZAR OBRA, REFORMA, RECUPERAÇÃO, AMPLIAÇÃO, DEMOLIÇÃO, PAVIMENTAÇÃO, ACESSIBILIDADE, PASSEIO, ILUMINAÇÃO, ADAPTAÇÃO E MANUTENÇÃO PREDIAL, DE ACORDO COM A TABELA REFERENCIAL DO SINAPI</t>
  </si>
  <si>
    <t>2026.000003.35101.01</t>
  </si>
  <si>
    <t>ELABORAÇÃO DE PROJETOS E EXECUÇÃO DAS OBRAS DE READEQUAÇÃO VIÁRIA, PAVIMENTAÇÃO, DRENAGEM, NOVO SISTEMA SEMAFÓRICO INTELIGENTE, CICLOVIA, ABERTURA DE NOVAS VIAS, ALARGAMENTO DE VIAS EXISTENTES NO TREVO DE CARAPINA EM VITÓRIA E SERRA-ES</t>
  </si>
  <si>
    <t>IMPLANTAÇÃO CORREDOR EXCLUSIVO DE ÔNIBUS E DE REQUALIFICAÇÃO VIÁRIA E URBANÍSTICA NOS MUNICÍPIOS DE CARIACICA E VILA VELHA-ES</t>
  </si>
  <si>
    <t>ELABORAÇÃO DOS PROJETOS E A EXECUÇÃO DAS OBRAS DE IMPLANTAÇÃO DOS DOIS NOVOS PONTOS DE EMBARQUE E DESEMBARQUE DE PASSAGEIROS DO SISTEMA DE TRANSPORTE AQUAVIÁRIO DA BAÍA DE VITÓRIA, LOCALIZADOS NO MUNICÍPIO DE VITÓRIA</t>
  </si>
  <si>
    <t>ELABORAÇÃO DE PROJETOS E FORNECIMENTO, FABRICAÇÃO E MONTAGEM E IMPLANTAÇÃO DA AMPLIAÇÃO DA QUANTIDADE DE FAIXAS E DA CICLOVIA DA VIDA NA TERCEIRA PONTE, ENTRE OS MUNICÍPIOS DE VILA VELHA E VITÓRIA - ES</t>
  </si>
  <si>
    <t>ELABORAÇÃO DE PROJETOS E EXECUÇÃO DAS OBRAS DE REFORMA E AMPLIAÇÃO DO AEROPORTO RAIMUNDO ANDRADE (PISTA, PÁTIO, TERMINAL DE PASSAGEIROS E DEMAIS INSTALAÇÕES DE APOIO) LOCALIZADO NO MUNICÍPIO DE CACHOEIRO DE ITAPEMIRIM/ES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</si>
</sst>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0" fillId="0" borderId="0" xfId="1" applyFont="1" applyAlignment="1">
      <alignment horizontal="left" vertical="center"/>
    </xf>
    <xf numFmtId="10" fontId="5" fillId="0" borderId="1" xfId="2" applyNumberFormat="1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0" fillId="0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0" fontId="5" fillId="0" borderId="1" xfId="2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zoomScale="85" zoomScaleNormal="85" workbookViewId="0">
      <pane ySplit="5" topLeftCell="A6" activePane="bottomLeft" state="frozen"/>
      <selection pane="bottomLeft" activeCell="B8" sqref="B8"/>
    </sheetView>
  </sheetViews>
  <sheetFormatPr defaultRowHeight="15" x14ac:dyDescent="0.25"/>
  <cols>
    <col min="1" max="1" width="3.42578125" style="2" bestFit="1" customWidth="1"/>
    <col min="2" max="2" width="38.7109375" style="2" customWidth="1"/>
    <col min="3" max="3" width="20.28515625" style="2" customWidth="1"/>
    <col min="4" max="4" width="15" style="2" customWidth="1"/>
    <col min="5" max="5" width="12.140625" style="2" customWidth="1"/>
    <col min="6" max="6" width="11" style="2" customWidth="1"/>
    <col min="7" max="7" width="17.5703125" style="2" bestFit="1" customWidth="1"/>
    <col min="8" max="9" width="16.7109375" style="2" customWidth="1"/>
    <col min="10" max="10" width="9.5703125" style="2" customWidth="1"/>
    <col min="11" max="11" width="10.5703125" style="2" customWidth="1"/>
    <col min="12" max="12" width="11.28515625" style="2" customWidth="1"/>
    <col min="13" max="13" width="17.42578125" style="5" customWidth="1"/>
    <col min="14" max="14" width="16.5703125" style="5" bestFit="1" customWidth="1"/>
    <col min="15" max="15" width="8.140625" style="2" bestFit="1" customWidth="1"/>
    <col min="16" max="16" width="16" style="2" customWidth="1"/>
    <col min="17" max="17" width="10.7109375" style="2" bestFit="1" customWidth="1"/>
    <col min="18" max="18" width="13.28515625" style="2" customWidth="1"/>
    <col min="19" max="19" width="15" style="2" bestFit="1" customWidth="1"/>
    <col min="20" max="20" width="9.140625" style="2"/>
    <col min="21" max="21" width="15.140625" style="2" bestFit="1" customWidth="1"/>
    <col min="22" max="22" width="13.140625" style="2" customWidth="1"/>
    <col min="23" max="16384" width="9.140625" style="2"/>
  </cols>
  <sheetData>
    <row r="1" spans="1:21" ht="1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37" t="s">
        <v>19</v>
      </c>
      <c r="S1" s="38"/>
    </row>
    <row r="2" spans="1:21" ht="1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39">
        <v>46220</v>
      </c>
      <c r="S2" s="40"/>
    </row>
    <row r="3" spans="1:21" s="1" customFormat="1" ht="60" x14ac:dyDescent="0.25">
      <c r="A3" s="44" t="s">
        <v>1</v>
      </c>
      <c r="B3" s="23" t="s">
        <v>18</v>
      </c>
      <c r="C3" s="25" t="s">
        <v>2</v>
      </c>
      <c r="D3" s="25" t="s">
        <v>16</v>
      </c>
      <c r="E3" s="25" t="s">
        <v>3</v>
      </c>
      <c r="F3" s="25" t="s">
        <v>6</v>
      </c>
      <c r="G3" s="25" t="s">
        <v>4</v>
      </c>
      <c r="H3" s="41" t="s">
        <v>47</v>
      </c>
      <c r="I3" s="43"/>
      <c r="J3" s="25" t="s">
        <v>5</v>
      </c>
      <c r="K3" s="25"/>
      <c r="L3" s="25" t="s">
        <v>12</v>
      </c>
      <c r="M3" s="25"/>
      <c r="N3" s="25"/>
      <c r="O3" s="25"/>
      <c r="P3" s="25" t="s">
        <v>50</v>
      </c>
      <c r="Q3" s="23" t="s">
        <v>7</v>
      </c>
      <c r="R3" s="3" t="s">
        <v>8</v>
      </c>
      <c r="S3" s="4" t="s">
        <v>9</v>
      </c>
    </row>
    <row r="4" spans="1:21" s="1" customFormat="1" ht="30" customHeight="1" x14ac:dyDescent="0.25">
      <c r="A4" s="44"/>
      <c r="B4" s="28"/>
      <c r="C4" s="25"/>
      <c r="D4" s="25"/>
      <c r="E4" s="25"/>
      <c r="F4" s="25"/>
      <c r="G4" s="25"/>
      <c r="H4" s="23" t="s">
        <v>48</v>
      </c>
      <c r="I4" s="23" t="s">
        <v>49</v>
      </c>
      <c r="J4" s="3"/>
      <c r="K4" s="3"/>
      <c r="L4" s="3"/>
      <c r="M4" s="41" t="s">
        <v>22</v>
      </c>
      <c r="N4" s="42"/>
      <c r="O4" s="43"/>
      <c r="P4" s="25"/>
      <c r="Q4" s="28"/>
      <c r="R4" s="26" t="s">
        <v>34</v>
      </c>
      <c r="S4" s="29"/>
    </row>
    <row r="5" spans="1:21" s="1" customFormat="1" x14ac:dyDescent="0.25">
      <c r="A5" s="44"/>
      <c r="B5" s="24"/>
      <c r="C5" s="25"/>
      <c r="D5" s="25"/>
      <c r="E5" s="25"/>
      <c r="F5" s="25"/>
      <c r="G5" s="25"/>
      <c r="H5" s="24"/>
      <c r="I5" s="24"/>
      <c r="J5" s="3" t="s">
        <v>10</v>
      </c>
      <c r="K5" s="3" t="s">
        <v>11</v>
      </c>
      <c r="L5" s="3" t="s">
        <v>13</v>
      </c>
      <c r="M5" s="3" t="s">
        <v>20</v>
      </c>
      <c r="N5" s="3" t="s">
        <v>21</v>
      </c>
      <c r="O5" s="3" t="s">
        <v>23</v>
      </c>
      <c r="P5" s="25"/>
      <c r="Q5" s="24"/>
      <c r="R5" s="27"/>
      <c r="S5" s="30"/>
    </row>
    <row r="6" spans="1:21" ht="63.75" x14ac:dyDescent="0.25">
      <c r="A6" s="6">
        <v>1</v>
      </c>
      <c r="B6" s="11" t="s">
        <v>58</v>
      </c>
      <c r="C6" s="6" t="s">
        <v>40</v>
      </c>
      <c r="D6" s="6" t="s">
        <v>37</v>
      </c>
      <c r="E6" s="8">
        <v>44096</v>
      </c>
      <c r="F6" s="8">
        <v>44097</v>
      </c>
      <c r="G6" s="9">
        <v>144369114.74000001</v>
      </c>
      <c r="H6" s="9">
        <v>0</v>
      </c>
      <c r="I6" s="9">
        <v>0</v>
      </c>
      <c r="J6" s="6" t="s">
        <v>15</v>
      </c>
      <c r="K6" s="6" t="s">
        <v>15</v>
      </c>
      <c r="L6" s="14">
        <v>1</v>
      </c>
      <c r="M6" s="9">
        <v>144369114.74000001</v>
      </c>
      <c r="N6" s="9">
        <v>57608904.649999999</v>
      </c>
      <c r="O6" s="13">
        <f t="shared" ref="O6:O7" si="0">M6/G6</f>
        <v>1</v>
      </c>
      <c r="P6" s="10">
        <f t="shared" ref="P6:P7" si="1">G6+H6+I6+N6</f>
        <v>201978019.39000002</v>
      </c>
      <c r="Q6" s="6" t="s">
        <v>33</v>
      </c>
      <c r="R6" s="8">
        <v>45505</v>
      </c>
      <c r="S6" s="8">
        <v>45505</v>
      </c>
    </row>
    <row r="7" spans="1:21" ht="96.75" customHeight="1" x14ac:dyDescent="0.25">
      <c r="A7" s="6">
        <v>2</v>
      </c>
      <c r="B7" s="11" t="s">
        <v>55</v>
      </c>
      <c r="C7" s="6" t="s">
        <v>39</v>
      </c>
      <c r="D7" s="6" t="s">
        <v>38</v>
      </c>
      <c r="E7" s="8">
        <v>44187</v>
      </c>
      <c r="F7" s="8">
        <v>44193</v>
      </c>
      <c r="G7" s="9">
        <v>76538000</v>
      </c>
      <c r="H7" s="15">
        <v>0</v>
      </c>
      <c r="I7" s="15">
        <v>0</v>
      </c>
      <c r="J7" s="6" t="s">
        <v>15</v>
      </c>
      <c r="K7" s="6" t="s">
        <v>15</v>
      </c>
      <c r="L7" s="14">
        <v>1</v>
      </c>
      <c r="M7" s="9">
        <v>76538000</v>
      </c>
      <c r="N7" s="9">
        <v>27071115.07</v>
      </c>
      <c r="O7" s="13">
        <f t="shared" si="0"/>
        <v>1</v>
      </c>
      <c r="P7" s="10">
        <f t="shared" si="1"/>
        <v>103609115.06999999</v>
      </c>
      <c r="Q7" s="6" t="s">
        <v>33</v>
      </c>
      <c r="R7" s="8">
        <v>45474</v>
      </c>
      <c r="S7" s="8">
        <v>45383</v>
      </c>
    </row>
    <row r="8" spans="1:21" ht="60.75" customHeight="1" x14ac:dyDescent="0.25">
      <c r="A8" s="6">
        <v>3</v>
      </c>
      <c r="B8" s="11" t="s">
        <v>51</v>
      </c>
      <c r="C8" s="6" t="s">
        <v>41</v>
      </c>
      <c r="D8" s="6" t="s">
        <v>35</v>
      </c>
      <c r="E8" s="8">
        <v>44349</v>
      </c>
      <c r="F8" s="8">
        <v>44474</v>
      </c>
      <c r="G8" s="9">
        <v>5997821.9000000004</v>
      </c>
      <c r="H8" s="9">
        <v>1726571.13</v>
      </c>
      <c r="I8" s="9">
        <v>3699352.97</v>
      </c>
      <c r="J8" s="6" t="s">
        <v>30</v>
      </c>
      <c r="K8" s="6" t="s">
        <v>15</v>
      </c>
      <c r="L8" s="14">
        <v>1</v>
      </c>
      <c r="M8" s="15">
        <v>5997821.9000000004</v>
      </c>
      <c r="N8" s="15">
        <v>2315972.61</v>
      </c>
      <c r="O8" s="13">
        <f t="shared" ref="O8:O14" si="2">M8/G8</f>
        <v>1</v>
      </c>
      <c r="P8" s="10">
        <f t="shared" ref="P8:P16" si="3">G8+H8+I8+N8</f>
        <v>13739718.609999999</v>
      </c>
      <c r="Q8" s="6" t="s">
        <v>33</v>
      </c>
      <c r="R8" s="8">
        <v>45465</v>
      </c>
      <c r="S8" s="8">
        <v>45425</v>
      </c>
      <c r="U8" s="22"/>
    </row>
    <row r="9" spans="1:21" ht="76.5" x14ac:dyDescent="0.25">
      <c r="A9" s="6">
        <v>4</v>
      </c>
      <c r="B9" s="11" t="s">
        <v>59</v>
      </c>
      <c r="C9" s="6" t="s">
        <v>31</v>
      </c>
      <c r="D9" s="6" t="s">
        <v>32</v>
      </c>
      <c r="E9" s="8">
        <v>45373</v>
      </c>
      <c r="F9" s="8">
        <v>45383</v>
      </c>
      <c r="G9" s="9">
        <v>76525641.920000002</v>
      </c>
      <c r="H9" s="9">
        <v>0</v>
      </c>
      <c r="I9" s="9">
        <v>0</v>
      </c>
      <c r="J9" s="6" t="s">
        <v>15</v>
      </c>
      <c r="K9" s="6" t="s">
        <v>15</v>
      </c>
      <c r="L9" s="13">
        <v>0.99539999999999995</v>
      </c>
      <c r="M9" s="9">
        <v>76174989.459999993</v>
      </c>
      <c r="N9" s="15">
        <v>5103738.66</v>
      </c>
      <c r="O9" s="13">
        <f t="shared" si="2"/>
        <v>0.99541784359853414</v>
      </c>
      <c r="P9" s="10">
        <f t="shared" si="3"/>
        <v>81629380.579999998</v>
      </c>
      <c r="Q9" s="6" t="s">
        <v>33</v>
      </c>
      <c r="R9" s="8">
        <v>46181</v>
      </c>
      <c r="S9" s="8">
        <v>46173</v>
      </c>
    </row>
    <row r="10" spans="1:21" ht="76.5" x14ac:dyDescent="0.25">
      <c r="A10" s="6">
        <v>5</v>
      </c>
      <c r="B10" s="11" t="s">
        <v>52</v>
      </c>
      <c r="C10" s="6" t="s">
        <v>45</v>
      </c>
      <c r="D10" s="6" t="s">
        <v>36</v>
      </c>
      <c r="E10" s="8">
        <v>45427</v>
      </c>
      <c r="F10" s="8">
        <v>45457</v>
      </c>
      <c r="G10" s="9">
        <v>44576631.18</v>
      </c>
      <c r="H10" s="9">
        <v>0</v>
      </c>
      <c r="I10" s="9">
        <v>0</v>
      </c>
      <c r="J10" s="6" t="s">
        <v>30</v>
      </c>
      <c r="K10" s="6" t="s">
        <v>15</v>
      </c>
      <c r="L10" s="16">
        <v>1</v>
      </c>
      <c r="M10" s="9">
        <v>13854387.720000001</v>
      </c>
      <c r="N10" s="9">
        <v>0</v>
      </c>
      <c r="O10" s="13">
        <f t="shared" si="2"/>
        <v>0.31079934380990165</v>
      </c>
      <c r="P10" s="10">
        <f t="shared" si="3"/>
        <v>44576631.18</v>
      </c>
      <c r="Q10" s="6" t="s">
        <v>42</v>
      </c>
      <c r="R10" s="8">
        <v>45793</v>
      </c>
      <c r="S10" s="8" t="s">
        <v>30</v>
      </c>
      <c r="U10" s="22"/>
    </row>
    <row r="11" spans="1:21" ht="76.5" x14ac:dyDescent="0.25">
      <c r="A11" s="6">
        <v>6</v>
      </c>
      <c r="B11" s="11" t="s">
        <v>52</v>
      </c>
      <c r="C11" s="6" t="s">
        <v>43</v>
      </c>
      <c r="D11" s="6" t="s">
        <v>36</v>
      </c>
      <c r="E11" s="8">
        <v>45792</v>
      </c>
      <c r="F11" s="8">
        <v>45794</v>
      </c>
      <c r="G11" s="9">
        <v>44576631.18</v>
      </c>
      <c r="H11" s="9">
        <v>11144157.800000001</v>
      </c>
      <c r="I11" s="9">
        <v>0</v>
      </c>
      <c r="J11" s="6" t="s">
        <v>30</v>
      </c>
      <c r="K11" s="6" t="s">
        <v>15</v>
      </c>
      <c r="L11" s="16">
        <v>1</v>
      </c>
      <c r="M11" s="9">
        <v>44576631.18</v>
      </c>
      <c r="N11" s="9">
        <v>0</v>
      </c>
      <c r="O11" s="13">
        <f t="shared" si="2"/>
        <v>1</v>
      </c>
      <c r="P11" s="10">
        <f t="shared" si="3"/>
        <v>55720788.980000004</v>
      </c>
      <c r="Q11" s="6" t="s">
        <v>42</v>
      </c>
      <c r="R11" s="8">
        <v>46158</v>
      </c>
      <c r="S11" s="8" t="s">
        <v>30</v>
      </c>
    </row>
    <row r="12" spans="1:21" ht="76.5" x14ac:dyDescent="0.25">
      <c r="A12" s="6">
        <v>7</v>
      </c>
      <c r="B12" s="11" t="s">
        <v>52</v>
      </c>
      <c r="C12" s="6" t="s">
        <v>46</v>
      </c>
      <c r="D12" s="6" t="s">
        <v>36</v>
      </c>
      <c r="E12" s="8">
        <v>46155</v>
      </c>
      <c r="F12" s="8">
        <v>46159</v>
      </c>
      <c r="G12" s="15">
        <v>55720788.979999997</v>
      </c>
      <c r="H12" s="15">
        <v>0</v>
      </c>
      <c r="I12" s="15">
        <v>0</v>
      </c>
      <c r="J12" s="6" t="s">
        <v>30</v>
      </c>
      <c r="K12" s="6" t="s">
        <v>42</v>
      </c>
      <c r="L12" s="16">
        <v>0</v>
      </c>
      <c r="M12" s="9">
        <v>0</v>
      </c>
      <c r="N12" s="15">
        <v>0</v>
      </c>
      <c r="O12" s="13">
        <f t="shared" si="2"/>
        <v>0</v>
      </c>
      <c r="P12" s="10">
        <f t="shared" si="3"/>
        <v>55720788.979999997</v>
      </c>
      <c r="Q12" s="6" t="s">
        <v>42</v>
      </c>
      <c r="R12" s="8">
        <v>46523</v>
      </c>
      <c r="S12" s="6" t="s">
        <v>30</v>
      </c>
    </row>
    <row r="13" spans="1:21" ht="51" x14ac:dyDescent="0.25">
      <c r="A13" s="6">
        <v>8</v>
      </c>
      <c r="B13" s="7" t="s">
        <v>56</v>
      </c>
      <c r="C13" s="6" t="s">
        <v>25</v>
      </c>
      <c r="D13" s="6" t="s">
        <v>17</v>
      </c>
      <c r="E13" s="8">
        <v>45798</v>
      </c>
      <c r="F13" s="8">
        <v>46191</v>
      </c>
      <c r="G13" s="9">
        <v>298430000</v>
      </c>
      <c r="H13" s="9">
        <v>0</v>
      </c>
      <c r="I13" s="9">
        <v>0</v>
      </c>
      <c r="J13" s="6" t="s">
        <v>15</v>
      </c>
      <c r="K13" s="6" t="s">
        <v>14</v>
      </c>
      <c r="L13" s="13">
        <v>0.20030000000000001</v>
      </c>
      <c r="M13" s="9">
        <v>59783199.479999997</v>
      </c>
      <c r="N13" s="9">
        <v>1452358.71</v>
      </c>
      <c r="O13" s="13">
        <f t="shared" si="2"/>
        <v>0.20032570277787085</v>
      </c>
      <c r="P13" s="10">
        <f t="shared" si="3"/>
        <v>299882358.70999998</v>
      </c>
      <c r="Q13" s="6" t="s">
        <v>14</v>
      </c>
      <c r="R13" s="8">
        <v>46556</v>
      </c>
      <c r="S13" s="6" t="s">
        <v>30</v>
      </c>
    </row>
    <row r="14" spans="1:21" ht="76.5" x14ac:dyDescent="0.25">
      <c r="A14" s="6">
        <v>9</v>
      </c>
      <c r="B14" s="11" t="s">
        <v>53</v>
      </c>
      <c r="C14" s="6" t="s">
        <v>44</v>
      </c>
      <c r="D14" s="6" t="s">
        <v>36</v>
      </c>
      <c r="E14" s="8">
        <v>46010</v>
      </c>
      <c r="F14" s="8">
        <v>46013</v>
      </c>
      <c r="G14" s="9">
        <v>34838486.450000003</v>
      </c>
      <c r="H14" s="9">
        <v>0</v>
      </c>
      <c r="I14" s="9">
        <v>0</v>
      </c>
      <c r="J14" s="6" t="s">
        <v>30</v>
      </c>
      <c r="K14" s="6" t="s">
        <v>42</v>
      </c>
      <c r="L14" s="17">
        <v>0.48209999999999997</v>
      </c>
      <c r="M14" s="9">
        <v>16793946.030000001</v>
      </c>
      <c r="N14" s="9">
        <v>0</v>
      </c>
      <c r="O14" s="13">
        <f t="shared" si="2"/>
        <v>0.48205153958403379</v>
      </c>
      <c r="P14" s="10">
        <f t="shared" si="3"/>
        <v>34838486.450000003</v>
      </c>
      <c r="Q14" s="6" t="s">
        <v>42</v>
      </c>
      <c r="R14" s="8">
        <v>46375</v>
      </c>
      <c r="S14" s="6" t="s">
        <v>30</v>
      </c>
    </row>
    <row r="15" spans="1:21" ht="38.25" x14ac:dyDescent="0.25">
      <c r="A15" s="6">
        <v>10</v>
      </c>
      <c r="B15" s="7" t="s">
        <v>27</v>
      </c>
      <c r="C15" s="6" t="s">
        <v>24</v>
      </c>
      <c r="D15" s="6" t="s">
        <v>28</v>
      </c>
      <c r="E15" s="8">
        <v>46056</v>
      </c>
      <c r="F15" s="8">
        <v>46057</v>
      </c>
      <c r="G15" s="9">
        <v>88855175.590000004</v>
      </c>
      <c r="H15" s="9">
        <v>0</v>
      </c>
      <c r="I15" s="9">
        <v>0</v>
      </c>
      <c r="J15" s="6" t="s">
        <v>29</v>
      </c>
      <c r="K15" s="6" t="s">
        <v>29</v>
      </c>
      <c r="L15" s="13">
        <v>0</v>
      </c>
      <c r="M15" s="9">
        <v>0</v>
      </c>
      <c r="N15" s="9">
        <v>0</v>
      </c>
      <c r="O15" s="13">
        <f t="shared" ref="O15:O16" si="4">M15/G15</f>
        <v>0</v>
      </c>
      <c r="P15" s="10">
        <f t="shared" si="3"/>
        <v>88855175.590000004</v>
      </c>
      <c r="Q15" s="6" t="s">
        <v>29</v>
      </c>
      <c r="R15" s="8">
        <v>46422</v>
      </c>
      <c r="S15" s="6" t="s">
        <v>30</v>
      </c>
    </row>
    <row r="16" spans="1:21" ht="76.5" x14ac:dyDescent="0.25">
      <c r="A16" s="6">
        <v>11</v>
      </c>
      <c r="B16" s="7" t="s">
        <v>57</v>
      </c>
      <c r="C16" s="6" t="s">
        <v>54</v>
      </c>
      <c r="D16" s="6" t="s">
        <v>26</v>
      </c>
      <c r="E16" s="8">
        <v>46072</v>
      </c>
      <c r="F16" s="8">
        <v>46073</v>
      </c>
      <c r="G16" s="9">
        <v>45361706</v>
      </c>
      <c r="H16" s="9">
        <v>0</v>
      </c>
      <c r="I16" s="9">
        <v>0</v>
      </c>
      <c r="J16" s="6" t="s">
        <v>15</v>
      </c>
      <c r="K16" s="6" t="s">
        <v>14</v>
      </c>
      <c r="L16" s="21">
        <v>2.0299999999999999E-2</v>
      </c>
      <c r="M16" s="9">
        <v>0</v>
      </c>
      <c r="N16" s="9">
        <v>0</v>
      </c>
      <c r="O16" s="13">
        <f t="shared" si="4"/>
        <v>0</v>
      </c>
      <c r="P16" s="10">
        <f t="shared" si="3"/>
        <v>45361706</v>
      </c>
      <c r="Q16" s="6" t="s">
        <v>14</v>
      </c>
      <c r="R16" s="8">
        <v>46662</v>
      </c>
      <c r="S16" s="6" t="s">
        <v>30</v>
      </c>
    </row>
    <row r="19" spans="12:13" x14ac:dyDescent="0.25">
      <c r="L19" s="20"/>
      <c r="M19" s="12"/>
    </row>
    <row r="21" spans="12:13" x14ac:dyDescent="0.25">
      <c r="L21" s="18"/>
      <c r="M21" s="19"/>
    </row>
  </sheetData>
  <mergeCells count="20">
    <mergeCell ref="A1:Q2"/>
    <mergeCell ref="R1:S1"/>
    <mergeCell ref="R2:S2"/>
    <mergeCell ref="B3:B5"/>
    <mergeCell ref="M4:O4"/>
    <mergeCell ref="P3:P5"/>
    <mergeCell ref="J3:K3"/>
    <mergeCell ref="A3:A5"/>
    <mergeCell ref="C3:C5"/>
    <mergeCell ref="E3:E5"/>
    <mergeCell ref="F3:F5"/>
    <mergeCell ref="G3:G5"/>
    <mergeCell ref="L3:O3"/>
    <mergeCell ref="H3:I3"/>
    <mergeCell ref="H4:H5"/>
    <mergeCell ref="I4:I5"/>
    <mergeCell ref="D3:D5"/>
    <mergeCell ref="R4:R5"/>
    <mergeCell ref="Q3:Q5"/>
    <mergeCell ref="S4:S5"/>
  </mergeCells>
  <phoneticPr fontId="4" type="noConversion"/>
  <pageMargins left="0.25" right="0.25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AlexandroSilva Curitiba</dc:creator>
  <cp:lastModifiedBy>Antonio Fernando Prescholdt</cp:lastModifiedBy>
  <cp:lastPrinted>2026-07-06T16:17:59Z</cp:lastPrinted>
  <dcterms:created xsi:type="dcterms:W3CDTF">2015-06-05T18:19:34Z</dcterms:created>
  <dcterms:modified xsi:type="dcterms:W3CDTF">2026-07-17T18:00:27Z</dcterms:modified>
</cp:coreProperties>
</file>